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85" windowHeight="8895"/>
  </bookViews>
  <sheets>
    <sheet name="Sheet1" sheetId="1" r:id="rId1"/>
    <sheet name="学生教材信息" sheetId="2" r:id="rId2"/>
  </sheets>
  <calcPr calcId="144525"/>
</workbook>
</file>

<file path=xl/sharedStrings.xml><?xml version="1.0" encoding="utf-8"?>
<sst xmlns="http://schemas.openxmlformats.org/spreadsheetml/2006/main" count="321" uniqueCount="126">
  <si>
    <r>
      <rPr>
        <b/>
        <sz val="12"/>
        <rFont val="宋体"/>
        <charset val="134"/>
      </rPr>
      <t>铜仁职业技术大学2025-2026-1学期</t>
    </r>
    <r>
      <rPr>
        <b/>
        <sz val="12"/>
        <color rgb="FFFF0000"/>
        <rFont val="宋体"/>
        <charset val="134"/>
      </rPr>
      <t>2025级</t>
    </r>
    <r>
      <rPr>
        <b/>
        <sz val="14"/>
        <rFont val="宋体"/>
        <charset val="134"/>
      </rPr>
      <t>高职</t>
    </r>
    <r>
      <rPr>
        <b/>
        <sz val="12"/>
        <color rgb="FFFF0000"/>
        <rFont val="宋体"/>
        <charset val="134"/>
      </rPr>
      <t>动物医学、现代畜牧、设施园艺专业</t>
    </r>
    <r>
      <rPr>
        <b/>
        <sz val="12"/>
        <rFont val="宋体"/>
        <charset val="134"/>
      </rPr>
      <t>教材信息表</t>
    </r>
  </si>
  <si>
    <t>铜仁职业技术学院2025-2026-1学期教材征订表</t>
  </si>
  <si>
    <t>学年学期</t>
  </si>
  <si>
    <t>学生院系</t>
  </si>
  <si>
    <t>年级</t>
  </si>
  <si>
    <t>专业</t>
  </si>
  <si>
    <t>课程名称</t>
  </si>
  <si>
    <t>教材名称</t>
  </si>
  <si>
    <t>第一主编</t>
  </si>
  <si>
    <t>出版社</t>
  </si>
  <si>
    <t>版次</t>
  </si>
  <si>
    <t>出版号ISBN</t>
  </si>
  <si>
    <t>出版日期</t>
  </si>
  <si>
    <t>适用层次</t>
  </si>
  <si>
    <t>2025-2026-1</t>
  </si>
  <si>
    <t>农学院</t>
  </si>
  <si>
    <t>动物医学、现代畜牧、设施园艺</t>
  </si>
  <si>
    <t>思想道德与法治</t>
  </si>
  <si>
    <t>本科</t>
  </si>
  <si>
    <t>形势与政策1</t>
  </si>
  <si>
    <t>中华民族共同体概论</t>
  </si>
  <si>
    <t>军事理论</t>
  </si>
  <si>
    <t>国家安全教育</t>
  </si>
  <si>
    <t>大学生心理健康教育I</t>
  </si>
  <si>
    <t>大学生职业发展与就业指导I</t>
  </si>
  <si>
    <t>体育与健康1</t>
  </si>
  <si>
    <t>大学英语1</t>
  </si>
  <si>
    <t>新时代职业英语通用大学英语1（本科版）评估手册</t>
  </si>
  <si>
    <t>何永国、万文娟</t>
  </si>
  <si>
    <t>外语教学与研究出版社</t>
  </si>
  <si>
    <t>第1版</t>
  </si>
  <si>
    <t>9787521360721</t>
  </si>
  <si>
    <t>人工智能通识</t>
  </si>
  <si>
    <t>大学语文</t>
  </si>
  <si>
    <t>刘国民</t>
  </si>
  <si>
    <t>信息技术</t>
  </si>
  <si>
    <t>高等数学1</t>
  </si>
  <si>
    <t>大学物理</t>
  </si>
  <si>
    <t>无机及分析化学</t>
  </si>
  <si>
    <r>
      <rPr>
        <b/>
        <sz val="18"/>
        <color rgb="FF000000"/>
        <rFont val="宋体"/>
        <charset val="134"/>
      </rPr>
      <t>铜仁职业技术大</t>
    </r>
    <r>
      <rPr>
        <b/>
        <sz val="18"/>
        <rFont val="宋体"/>
        <charset val="134"/>
      </rPr>
      <t xml:space="preserve">学2025-2026-1学期本科生教材征订表
</t>
    </r>
    <r>
      <rPr>
        <b/>
        <sz val="14"/>
        <rFont val="宋体"/>
        <charset val="134"/>
      </rPr>
      <t>如果不用教材的请备注：无需教材</t>
    </r>
  </si>
  <si>
    <t>序号</t>
  </si>
  <si>
    <t>使用年级</t>
  </si>
  <si>
    <t>课程性质</t>
  </si>
  <si>
    <t>书号ISBN</t>
  </si>
  <si>
    <t>类别</t>
  </si>
  <si>
    <t>单价</t>
  </si>
  <si>
    <t>教师征订数</t>
  </si>
  <si>
    <t>学生征订数</t>
  </si>
  <si>
    <t>教材选用部门</t>
  </si>
  <si>
    <t>备注</t>
  </si>
  <si>
    <t>公共基础课程（必修）</t>
  </si>
  <si>
    <t>本书编写组</t>
  </si>
  <si>
    <t>高等教育出版社</t>
  </si>
  <si>
    <t>2023年版</t>
  </si>
  <si>
    <t>9787040599022</t>
  </si>
  <si>
    <t>马工程教材</t>
  </si>
  <si>
    <t>18.0</t>
  </si>
  <si>
    <t>马院</t>
  </si>
  <si>
    <t>时事报告大学生版</t>
  </si>
  <si>
    <t>中共中央宣传部时事报告杂志社</t>
  </si>
  <si>
    <t>2025年秋季版</t>
  </si>
  <si>
    <t>9771674678253</t>
  </si>
  <si>
    <t>指定教材</t>
  </si>
  <si>
    <t>20.0</t>
  </si>
  <si>
    <t>2025年版</t>
  </si>
  <si>
    <t>9787040617009</t>
  </si>
  <si>
    <t>新编普通高等学校军事课教程</t>
  </si>
  <si>
    <t>易文安</t>
  </si>
  <si>
    <t>国防科技大学出版社</t>
  </si>
  <si>
    <t>第3版</t>
  </si>
  <si>
    <t>9787567305458</t>
  </si>
  <si>
    <t>省规划教材</t>
  </si>
  <si>
    <t>42.8</t>
  </si>
  <si>
    <t>国家安全教育大学生读本</t>
  </si>
  <si>
    <t>《国家安全教育大学生读本》编写组</t>
  </si>
  <si>
    <t>2024秋季版</t>
  </si>
  <si>
    <t>9787040617405</t>
  </si>
  <si>
    <t>22.0</t>
  </si>
  <si>
    <t>大学生心理健康教育–-心灵成长自助手册(第二版)</t>
  </si>
  <si>
    <t>高兰</t>
  </si>
  <si>
    <t>教育科学出版社有限公司</t>
  </si>
  <si>
    <t>2023版</t>
  </si>
  <si>
    <t>9787519122218</t>
  </si>
  <si>
    <t>国家规划教材</t>
  </si>
  <si>
    <t>大学生涯规划与职业发展（第2版）</t>
  </si>
  <si>
    <t>谢宝国</t>
  </si>
  <si>
    <t>教育科学出版社</t>
  </si>
  <si>
    <t>第2版</t>
  </si>
  <si>
    <t>978-7-5191-2626-1</t>
  </si>
  <si>
    <t>大学体育与健康教程</t>
  </si>
  <si>
    <t>温搏</t>
  </si>
  <si>
    <t>北京师范大学出版社</t>
  </si>
  <si>
    <t>9787303298853</t>
  </si>
  <si>
    <t>体育部</t>
  </si>
  <si>
    <t>新时代职业英语通用大学英语1</t>
  </si>
  <si>
    <t>刘建珠、袁凌燕</t>
  </si>
  <si>
    <t>9787521360707</t>
  </si>
  <si>
    <t>国教</t>
  </si>
  <si>
    <t>人工智能基础应用教程</t>
  </si>
  <si>
    <t>苟明太</t>
  </si>
  <si>
    <t>哈尔滨工业大学出版社</t>
  </si>
  <si>
    <t>9787576715446</t>
  </si>
  <si>
    <t>普通教材</t>
  </si>
  <si>
    <t>信工</t>
  </si>
  <si>
    <t>李运富</t>
  </si>
  <si>
    <t>语文出版社</t>
  </si>
  <si>
    <t>9787518722471</t>
  </si>
  <si>
    <t>通用教材</t>
  </si>
  <si>
    <t>人文</t>
  </si>
  <si>
    <t>信息技术与人工智能基础</t>
  </si>
  <si>
    <t>郎扬</t>
  </si>
  <si>
    <t>航空工业出版社</t>
  </si>
  <si>
    <t>9787516540701</t>
  </si>
  <si>
    <t>高等数学</t>
  </si>
  <si>
    <t>张天德</t>
  </si>
  <si>
    <t>9787560388373</t>
  </si>
  <si>
    <t>物理学</t>
  </si>
  <si>
    <t>徐建中</t>
  </si>
  <si>
    <t>化学工业出版社</t>
  </si>
  <si>
    <t>第4版</t>
  </si>
  <si>
    <t>9787122407139</t>
  </si>
  <si>
    <t>贾之慎</t>
  </si>
  <si>
    <t>中国农业大学出版社</t>
  </si>
  <si>
    <t>9787565509988</t>
  </si>
  <si>
    <t>药学院</t>
  </si>
  <si>
    <t>填表人：                    电话：              教务科负责人（签字盖章）：                   二级单位负责人（签字盖章）：                              日期：        年       月     日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</si>
</sst>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37">
    <font>
      <sz val="11"/>
      <color indexed="8"/>
      <name val="宋体"/>
      <charset val="134"/>
      <scheme val="minor"/>
    </font>
    <font>
      <sz val="9"/>
      <name val="宋体"/>
      <charset val="134"/>
      <scheme val="minor"/>
    </font>
    <font>
      <sz val="8"/>
      <name val="宋体"/>
      <charset val="134"/>
      <scheme val="minor"/>
    </font>
    <font>
      <sz val="9"/>
      <name val="宋体"/>
      <charset val="134"/>
    </font>
    <font>
      <b/>
      <sz val="18"/>
      <color rgb="FF000000"/>
      <name val="宋体"/>
      <charset val="134"/>
    </font>
    <font>
      <b/>
      <sz val="18"/>
      <name val="宋体"/>
      <charset val="134"/>
    </font>
    <font>
      <sz val="11"/>
      <color indexed="8"/>
      <name val="宋体"/>
      <charset val="134"/>
    </font>
    <font>
      <b/>
      <sz val="9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b/>
      <sz val="9"/>
      <color rgb="FF000000"/>
      <name val="宋体"/>
      <charset val="134"/>
    </font>
    <font>
      <sz val="8"/>
      <color rgb="FF000000"/>
      <name val="宋体"/>
      <charset val="134"/>
    </font>
    <font>
      <sz val="8"/>
      <name val="宋体"/>
      <charset val="134"/>
    </font>
    <font>
      <b/>
      <sz val="12"/>
      <name val="宋体"/>
      <charset val="134"/>
    </font>
    <font>
      <b/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4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4" borderId="12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5" fillId="22" borderId="15" applyNumberFormat="0" applyAlignment="0" applyProtection="0">
      <alignment vertical="center"/>
    </xf>
    <xf numFmtId="0" fontId="24" fillId="22" borderId="10" applyNumberFormat="0" applyAlignment="0" applyProtection="0">
      <alignment vertical="center"/>
    </xf>
    <xf numFmtId="0" fontId="23" fillId="17" borderId="11" applyNumberForma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</cellStyleXfs>
  <cellXfs count="54"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 quotePrefix="1">
      <alignment horizontal="center" vertical="center" wrapText="1"/>
    </xf>
    <xf numFmtId="0" fontId="8" fillId="0" borderId="2" xfId="0" applyFont="1" applyBorder="1" applyAlignment="1" quotePrefix="1">
      <alignment horizontal="center" vertical="center"/>
    </xf>
    <xf numFmtId="0" fontId="8" fillId="0" borderId="1" xfId="0" applyFont="1" applyFill="1" applyBorder="1" applyAlignment="1" quotePrefix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0" fontId="8" fillId="0" borderId="2" xfId="0" applyFont="1" applyBorder="1" applyAlignment="1" quotePrefix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"/>
  <sheetViews>
    <sheetView tabSelected="1" workbookViewId="0">
      <selection activeCell="H25" sqref="H25"/>
    </sheetView>
  </sheetViews>
  <sheetFormatPr defaultColWidth="9" defaultRowHeight="13.5"/>
  <cols>
    <col min="1" max="1" width="9.70833333333333" customWidth="1"/>
    <col min="2" max="2" width="8.625" customWidth="1"/>
    <col min="3" max="3" width="6.53333333333333" customWidth="1"/>
    <col min="4" max="4" width="11.825" style="48" customWidth="1"/>
    <col min="5" max="5" width="13.8416666666667" customWidth="1"/>
    <col min="6" max="6" width="20.2833333333333" customWidth="1"/>
    <col min="7" max="7" width="18.075" customWidth="1"/>
    <col min="8" max="8" width="16.5" customWidth="1"/>
    <col min="9" max="9" width="12" customWidth="1"/>
    <col min="10" max="10" width="12.3083333333333" customWidth="1"/>
    <col min="11" max="11" width="9.225" customWidth="1"/>
    <col min="12" max="12" width="6.625" customWidth="1"/>
  </cols>
  <sheetData>
    <row r="1" ht="31" customHeight="1" spans="1:12">
      <c r="A1" s="49" t="s">
        <v>0</v>
      </c>
      <c r="B1" s="49" t="s">
        <v>1</v>
      </c>
      <c r="C1" s="49" t="s">
        <v>1</v>
      </c>
      <c r="D1" s="49" t="s">
        <v>1</v>
      </c>
      <c r="E1" s="49" t="s">
        <v>1</v>
      </c>
      <c r="F1" s="49" t="s">
        <v>1</v>
      </c>
      <c r="G1" s="49" t="s">
        <v>1</v>
      </c>
      <c r="H1" s="49" t="s">
        <v>1</v>
      </c>
      <c r="I1" s="49" t="s">
        <v>1</v>
      </c>
      <c r="J1" s="49" t="s">
        <v>1</v>
      </c>
      <c r="K1" s="49" t="s">
        <v>1</v>
      </c>
      <c r="L1" s="49" t="s">
        <v>1</v>
      </c>
    </row>
    <row r="2" ht="28.5" spans="1:12">
      <c r="A2" s="49" t="s">
        <v>2</v>
      </c>
      <c r="B2" s="49" t="s">
        <v>3</v>
      </c>
      <c r="C2" s="50" t="s">
        <v>4</v>
      </c>
      <c r="D2" s="50" t="s">
        <v>5</v>
      </c>
      <c r="E2" s="49" t="s">
        <v>6</v>
      </c>
      <c r="F2" s="50" t="s">
        <v>7</v>
      </c>
      <c r="G2" s="49" t="s">
        <v>8</v>
      </c>
      <c r="H2" s="49" t="s">
        <v>9</v>
      </c>
      <c r="I2" s="49" t="s">
        <v>10</v>
      </c>
      <c r="J2" s="50" t="s">
        <v>11</v>
      </c>
      <c r="K2" s="49" t="s">
        <v>12</v>
      </c>
      <c r="L2" s="49" t="s">
        <v>13</v>
      </c>
    </row>
    <row r="3" ht="22.5" spans="1:12">
      <c r="A3" s="51" t="s">
        <v>14</v>
      </c>
      <c r="B3" s="51" t="s">
        <v>15</v>
      </c>
      <c r="C3" s="51">
        <v>2025</v>
      </c>
      <c r="D3" s="13" t="s">
        <v>16</v>
      </c>
      <c r="E3" s="13" t="s">
        <v>17</v>
      </c>
      <c r="F3" s="52" t="str">
        <f>VLOOKUP(E3,学生教材信息!$E$3:$P$80,3,FALSE)</f>
        <v>思想道德与法治</v>
      </c>
      <c r="G3" s="52" t="str">
        <f>VLOOKUP(E3,学生教材信息!$E$3:$P$80,4,FALSE)</f>
        <v>本书编写组</v>
      </c>
      <c r="H3" s="52" t="str">
        <f>VLOOKUP(E3,学生教材信息!$E$3:$P$80,5,FALSE)</f>
        <v>高等教育出版社</v>
      </c>
      <c r="I3" s="52" t="str">
        <f>VLOOKUP(E3,学生教材信息!$E$3:$P$80,6,FALSE)</f>
        <v>2023年版</v>
      </c>
      <c r="J3" s="54" t="str">
        <f>VLOOKUP(E3,学生教材信息!$E$3:$P$80,7,FALSE)</f>
        <v>9787040599022</v>
      </c>
      <c r="K3" s="52">
        <f>VLOOKUP(E3,学生教材信息!$E$3:$P$80,9,FALSE)</f>
        <v>2023.05</v>
      </c>
      <c r="L3" s="53" t="s">
        <v>18</v>
      </c>
    </row>
    <row r="4" ht="22.5" spans="1:12">
      <c r="A4" s="53" t="s">
        <v>14</v>
      </c>
      <c r="B4" s="51" t="s">
        <v>15</v>
      </c>
      <c r="C4" s="51">
        <v>2025</v>
      </c>
      <c r="D4" s="13" t="s">
        <v>16</v>
      </c>
      <c r="E4" s="13" t="s">
        <v>19</v>
      </c>
      <c r="F4" s="52" t="str">
        <f>VLOOKUP(E4,学生教材信息!$E$3:$P$80,3,FALSE)</f>
        <v>时事报告大学生版</v>
      </c>
      <c r="G4" s="52" t="str">
        <f>VLOOKUP(E4,学生教材信息!$E$3:$P$80,4,FALSE)</f>
        <v>本书编写组</v>
      </c>
      <c r="H4" s="52" t="str">
        <f>VLOOKUP(E4,学生教材信息!$E$3:$P$80,5,FALSE)</f>
        <v>中共中央宣传部时事报告杂志社</v>
      </c>
      <c r="I4" s="52" t="str">
        <f>VLOOKUP(E4,学生教材信息!$E$3:$P$80,6,FALSE)</f>
        <v>2025年秋季版</v>
      </c>
      <c r="J4" s="54" t="str">
        <f>VLOOKUP(E4,学生教材信息!$E$3:$P$80,7,FALSE)</f>
        <v>9771674678253</v>
      </c>
      <c r="K4" s="52">
        <f>VLOOKUP(E4,学生教材信息!$E$3:$P$80,9,FALSE)</f>
        <v>2025.06</v>
      </c>
      <c r="L4" s="53" t="s">
        <v>18</v>
      </c>
    </row>
    <row r="5" ht="22.5" spans="1:12">
      <c r="A5" s="53" t="s">
        <v>14</v>
      </c>
      <c r="B5" s="51" t="s">
        <v>15</v>
      </c>
      <c r="C5" s="51">
        <v>2025</v>
      </c>
      <c r="D5" s="13" t="s">
        <v>16</v>
      </c>
      <c r="E5" s="13" t="s">
        <v>20</v>
      </c>
      <c r="F5" s="52" t="str">
        <f>VLOOKUP(E5,学生教材信息!$E$3:$P$80,3,FALSE)</f>
        <v>中华民族共同体概论</v>
      </c>
      <c r="G5" s="52" t="str">
        <f>VLOOKUP(E5,学生教材信息!$E$3:$P$80,4,FALSE)</f>
        <v>本书编写组</v>
      </c>
      <c r="H5" s="52" t="str">
        <f>VLOOKUP(E5,学生教材信息!$E$3:$P$80,5,FALSE)</f>
        <v>高等教育出版社</v>
      </c>
      <c r="I5" s="52" t="str">
        <f>VLOOKUP(E5,学生教材信息!$E$3:$P$80,6,FALSE)</f>
        <v>2025年版</v>
      </c>
      <c r="J5" s="54" t="str">
        <f>VLOOKUP(E5,学生教材信息!$E$3:$P$80,7,FALSE)</f>
        <v>9787040617009</v>
      </c>
      <c r="K5" s="52">
        <f>VLOOKUP(E5,学生教材信息!$E$3:$P$80,9,FALSE)</f>
        <v>2025.02</v>
      </c>
      <c r="L5" s="53" t="s">
        <v>18</v>
      </c>
    </row>
    <row r="6" ht="22.5" spans="1:12">
      <c r="A6" s="53" t="s">
        <v>14</v>
      </c>
      <c r="B6" s="51" t="s">
        <v>15</v>
      </c>
      <c r="C6" s="51">
        <v>2025</v>
      </c>
      <c r="D6" s="13" t="s">
        <v>16</v>
      </c>
      <c r="E6" s="13" t="s">
        <v>21</v>
      </c>
      <c r="F6" s="52" t="str">
        <f>VLOOKUP(E6,学生教材信息!$E$3:$P$80,3,FALSE)</f>
        <v>新编普通高等学校军事课教程</v>
      </c>
      <c r="G6" s="52" t="str">
        <f>VLOOKUP(E6,学生教材信息!$E$3:$P$80,4,FALSE)</f>
        <v>易文安</v>
      </c>
      <c r="H6" s="52" t="str">
        <f>VLOOKUP(E6,学生教材信息!$E$3:$P$80,5,FALSE)</f>
        <v>国防科技大学出版社</v>
      </c>
      <c r="I6" s="52" t="str">
        <f>VLOOKUP(E6,学生教材信息!$E$3:$P$80,6,FALSE)</f>
        <v>第3版</v>
      </c>
      <c r="J6" s="54" t="str">
        <f>VLOOKUP(E6,学生教材信息!$E$3:$P$80,7,FALSE)</f>
        <v>9787567305458</v>
      </c>
      <c r="K6" s="52">
        <f>VLOOKUP(E6,学生教材信息!$E$3:$P$80,9,FALSE)</f>
        <v>2023.06</v>
      </c>
      <c r="L6" s="53" t="s">
        <v>18</v>
      </c>
    </row>
    <row r="7" ht="22.5" spans="1:12">
      <c r="A7" s="53" t="s">
        <v>14</v>
      </c>
      <c r="B7" s="51" t="s">
        <v>15</v>
      </c>
      <c r="C7" s="51">
        <v>2025</v>
      </c>
      <c r="D7" s="13" t="s">
        <v>16</v>
      </c>
      <c r="E7" s="13" t="s">
        <v>22</v>
      </c>
      <c r="F7" s="52" t="str">
        <f>VLOOKUP(E7,学生教材信息!$E$3:$P$80,3,FALSE)</f>
        <v>国家安全教育大学生读本</v>
      </c>
      <c r="G7" s="52" t="str">
        <f>VLOOKUP(E7,学生教材信息!$E$3:$P$80,4,FALSE)</f>
        <v>《国家安全教育大学生读本》编写组</v>
      </c>
      <c r="H7" s="52" t="str">
        <f>VLOOKUP(E7,学生教材信息!$E$3:$P$80,5,FALSE)</f>
        <v>高等教育出版社</v>
      </c>
      <c r="I7" s="52" t="str">
        <f>VLOOKUP(E7,学生教材信息!$E$3:$P$80,6,FALSE)</f>
        <v>2024秋季版</v>
      </c>
      <c r="J7" s="54" t="str">
        <f>VLOOKUP(E7,学生教材信息!$E$3:$P$80,7,FALSE)</f>
        <v>9787040617405</v>
      </c>
      <c r="K7" s="52">
        <f>VLOOKUP(E7,学生教材信息!$E$3:$P$80,9,FALSE)</f>
        <v>2024.08</v>
      </c>
      <c r="L7" s="53" t="s">
        <v>18</v>
      </c>
    </row>
    <row r="8" ht="22.5" spans="1:12">
      <c r="A8" s="53" t="s">
        <v>14</v>
      </c>
      <c r="B8" s="51" t="s">
        <v>15</v>
      </c>
      <c r="C8" s="51">
        <v>2025</v>
      </c>
      <c r="D8" s="13" t="s">
        <v>16</v>
      </c>
      <c r="E8" s="13" t="s">
        <v>23</v>
      </c>
      <c r="F8" s="52" t="str">
        <f>VLOOKUP(E8,学生教材信息!$E$3:$P$80,3,FALSE)</f>
        <v>大学生心理健康教育–-心灵成长自助手册(第二版)</v>
      </c>
      <c r="G8" s="52" t="str">
        <f>VLOOKUP(E8,学生教材信息!$E$3:$P$80,4,FALSE)</f>
        <v>高兰</v>
      </c>
      <c r="H8" s="52" t="str">
        <f>VLOOKUP(E8,学生教材信息!$E$3:$P$80,5,FALSE)</f>
        <v>教育科学出版社有限公司</v>
      </c>
      <c r="I8" s="52" t="str">
        <f>VLOOKUP(E8,学生教材信息!$E$3:$P$80,6,FALSE)</f>
        <v>2023版</v>
      </c>
      <c r="J8" s="54" t="str">
        <f>VLOOKUP(E8,学生教材信息!$E$3:$P$80,7,FALSE)</f>
        <v>9787519122218</v>
      </c>
      <c r="K8" s="52">
        <f>VLOOKUP(E8,学生教材信息!$E$3:$P$80,9,FALSE)</f>
        <v>2023.07</v>
      </c>
      <c r="L8" s="53" t="s">
        <v>18</v>
      </c>
    </row>
    <row r="9" ht="22.5" spans="1:12">
      <c r="A9" s="53" t="s">
        <v>14</v>
      </c>
      <c r="B9" s="51" t="s">
        <v>15</v>
      </c>
      <c r="C9" s="51">
        <v>2025</v>
      </c>
      <c r="D9" s="13" t="s">
        <v>16</v>
      </c>
      <c r="E9" s="13" t="s">
        <v>24</v>
      </c>
      <c r="F9" s="52" t="str">
        <f>VLOOKUP(E9,学生教材信息!$E$3:$P$80,3,FALSE)</f>
        <v>大学生涯规划与职业发展（第2版）</v>
      </c>
      <c r="G9" s="52" t="str">
        <f>VLOOKUP(E9,学生教材信息!$E$3:$P$80,4,FALSE)</f>
        <v>谢宝国</v>
      </c>
      <c r="H9" s="52" t="str">
        <f>VLOOKUP(E9,学生教材信息!$E$3:$P$80,5,FALSE)</f>
        <v>教育科学出版社</v>
      </c>
      <c r="I9" s="52" t="str">
        <f>VLOOKUP(E9,学生教材信息!$E$3:$P$80,6,FALSE)</f>
        <v>第2版</v>
      </c>
      <c r="J9" s="52" t="str">
        <f>VLOOKUP(E9,学生教材信息!$E$3:$P$80,7,FALSE)</f>
        <v>978-7-5191-2626-1</v>
      </c>
      <c r="K9" s="52">
        <f>VLOOKUP(E9,学生教材信息!$E$3:$P$80,9,FALSE)</f>
        <v>2023.06</v>
      </c>
      <c r="L9" s="53" t="s">
        <v>18</v>
      </c>
    </row>
    <row r="10" ht="22.5" spans="1:12">
      <c r="A10" s="53" t="s">
        <v>14</v>
      </c>
      <c r="B10" s="51" t="s">
        <v>15</v>
      </c>
      <c r="C10" s="51">
        <v>2025</v>
      </c>
      <c r="D10" s="13" t="s">
        <v>16</v>
      </c>
      <c r="E10" s="13" t="s">
        <v>25</v>
      </c>
      <c r="F10" s="52" t="str">
        <f>VLOOKUP(E10,学生教材信息!$E$3:$P$80,3,FALSE)</f>
        <v>大学体育与健康教程</v>
      </c>
      <c r="G10" s="52" t="str">
        <f>VLOOKUP(E10,学生教材信息!$E$3:$P$80,4,FALSE)</f>
        <v>温搏</v>
      </c>
      <c r="H10" s="52" t="str">
        <f>VLOOKUP(E10,学生教材信息!$E$3:$P$80,5,FALSE)</f>
        <v>北京师范大学出版社</v>
      </c>
      <c r="I10" s="52" t="str">
        <f>VLOOKUP(E10,学生教材信息!$E$3:$P$80,6,FALSE)</f>
        <v>第1版</v>
      </c>
      <c r="J10" s="54" t="str">
        <f>VLOOKUP(E10,学生教材信息!$E$3:$P$80,7,FALSE)</f>
        <v>9787303298853</v>
      </c>
      <c r="K10" s="52">
        <f>VLOOKUP(E10,学生教材信息!$E$3:$P$80,9,FALSE)</f>
        <v>2025.06</v>
      </c>
      <c r="L10" s="53" t="s">
        <v>18</v>
      </c>
    </row>
    <row r="11" spans="1:12">
      <c r="A11" s="53" t="s">
        <v>14</v>
      </c>
      <c r="B11" s="51" t="s">
        <v>15</v>
      </c>
      <c r="C11" s="51">
        <v>2025</v>
      </c>
      <c r="D11" s="18" t="s">
        <v>16</v>
      </c>
      <c r="E11" s="18" t="s">
        <v>26</v>
      </c>
      <c r="F11" s="52" t="str">
        <f>VLOOKUP(E11,学生教材信息!$E$3:$P$80,3,FALSE)</f>
        <v>新时代职业英语通用大学英语1</v>
      </c>
      <c r="G11" s="52" t="str">
        <f>VLOOKUP(E11,学生教材信息!$E$3:$P$80,4,FALSE)</f>
        <v>刘建珠、袁凌燕</v>
      </c>
      <c r="H11" s="52" t="str">
        <f>VLOOKUP(E11,学生教材信息!$E$3:$P$80,5,FALSE)</f>
        <v>外语教学与研究出版社</v>
      </c>
      <c r="I11" s="52" t="str">
        <f>VLOOKUP(E11,学生教材信息!$E$3:$P$80,6,FALSE)</f>
        <v>第1版</v>
      </c>
      <c r="J11" s="54" t="str">
        <f>VLOOKUP(E11,学生教材信息!$E$3:$P$80,7,FALSE)</f>
        <v>9787521360707</v>
      </c>
      <c r="K11" s="52">
        <f>VLOOKUP(E11,学生教材信息!$E$3:$P$80,9,FALSE)</f>
        <v>2025.04</v>
      </c>
      <c r="L11" s="53" t="s">
        <v>18</v>
      </c>
    </row>
    <row r="12" ht="21" spans="1:12">
      <c r="A12" s="53" t="s">
        <v>14</v>
      </c>
      <c r="B12" s="51" t="s">
        <v>15</v>
      </c>
      <c r="C12" s="51">
        <v>2025</v>
      </c>
      <c r="D12" s="21"/>
      <c r="E12" s="21"/>
      <c r="F12" s="52" t="s">
        <v>27</v>
      </c>
      <c r="G12" s="52" t="s">
        <v>28</v>
      </c>
      <c r="H12" s="52" t="s">
        <v>29</v>
      </c>
      <c r="I12" s="52" t="s">
        <v>30</v>
      </c>
      <c r="J12" s="54" t="s">
        <v>31</v>
      </c>
      <c r="K12" s="52">
        <v>2025.05</v>
      </c>
      <c r="L12" s="53" t="s">
        <v>18</v>
      </c>
    </row>
    <row r="13" ht="22.5" spans="1:12">
      <c r="A13" s="53" t="s">
        <v>14</v>
      </c>
      <c r="B13" s="51" t="s">
        <v>15</v>
      </c>
      <c r="C13" s="51">
        <v>2025</v>
      </c>
      <c r="D13" s="13" t="s">
        <v>16</v>
      </c>
      <c r="E13" s="13" t="s">
        <v>32</v>
      </c>
      <c r="F13" s="52" t="str">
        <f>VLOOKUP(E13,学生教材信息!$E$3:$P$80,3,FALSE)</f>
        <v>人工智能基础应用教程</v>
      </c>
      <c r="G13" s="52" t="str">
        <f>VLOOKUP(E13,学生教材信息!$E$3:$P$80,4,FALSE)</f>
        <v>苟明太</v>
      </c>
      <c r="H13" s="52" t="str">
        <f>VLOOKUP(E13,学生教材信息!$E$3:$P$80,5,FALSE)</f>
        <v>哈尔滨工业大学出版社</v>
      </c>
      <c r="I13" s="52" t="str">
        <f>VLOOKUP(E13,学生教材信息!$E$3:$P$80,6,FALSE)</f>
        <v>第1版</v>
      </c>
      <c r="J13" s="54" t="str">
        <f>VLOOKUP(E13,学生教材信息!$E$3:$P$80,7,FALSE)</f>
        <v>9787576715446</v>
      </c>
      <c r="K13" s="52">
        <f>VLOOKUP(E13,学生教材信息!$E$3:$P$80,9,FALSE)</f>
        <v>2024.06</v>
      </c>
      <c r="L13" s="53" t="s">
        <v>18</v>
      </c>
    </row>
    <row r="14" ht="22.5" spans="1:12">
      <c r="A14" s="53" t="s">
        <v>14</v>
      </c>
      <c r="B14" s="51" t="s">
        <v>15</v>
      </c>
      <c r="C14" s="51">
        <v>2025</v>
      </c>
      <c r="D14" s="13" t="s">
        <v>16</v>
      </c>
      <c r="E14" s="13" t="s">
        <v>33</v>
      </c>
      <c r="F14" s="52" t="str">
        <f>VLOOKUP(E14,学生教材信息!$E$3:$P$80,3,FALSE)</f>
        <v>大学语文</v>
      </c>
      <c r="G14" s="52" t="s">
        <v>34</v>
      </c>
      <c r="H14" s="52" t="str">
        <f>VLOOKUP(E14,学生教材信息!$E$3:$P$80,5,FALSE)</f>
        <v>语文出版社</v>
      </c>
      <c r="I14" s="52" t="s">
        <v>30</v>
      </c>
      <c r="J14" s="54" t="str">
        <f>VLOOKUP(E14,学生教材信息!$E$3:$P$80,7,FALSE)</f>
        <v>9787518722471</v>
      </c>
      <c r="K14" s="52">
        <v>2021.03</v>
      </c>
      <c r="L14" s="53" t="s">
        <v>18</v>
      </c>
    </row>
    <row r="15" ht="22.5" spans="1:12">
      <c r="A15" s="53" t="s">
        <v>14</v>
      </c>
      <c r="B15" s="51" t="s">
        <v>15</v>
      </c>
      <c r="C15" s="51">
        <v>2025</v>
      </c>
      <c r="D15" s="13" t="s">
        <v>16</v>
      </c>
      <c r="E15" s="13" t="s">
        <v>35</v>
      </c>
      <c r="F15" s="52" t="str">
        <f>VLOOKUP(E15,学生教材信息!$E$3:$P$80,3,FALSE)</f>
        <v>信息技术与人工智能基础</v>
      </c>
      <c r="G15" s="52" t="str">
        <f>VLOOKUP(E15,学生教材信息!$E$3:$P$80,4,FALSE)</f>
        <v>郎扬</v>
      </c>
      <c r="H15" s="52" t="str">
        <f>VLOOKUP(E15,学生教材信息!$E$3:$P$80,5,FALSE)</f>
        <v>航空工业出版社</v>
      </c>
      <c r="I15" s="52" t="str">
        <f>VLOOKUP(E15,学生教材信息!$E$3:$P$80,6,FALSE)</f>
        <v>第1版</v>
      </c>
      <c r="J15" s="54" t="str">
        <f>VLOOKUP(E15,学生教材信息!$E$3:$P$80,7,FALSE)</f>
        <v>9787516540701</v>
      </c>
      <c r="K15" s="52">
        <f>VLOOKUP(E15,学生教材信息!$E$3:$P$80,9,FALSE)</f>
        <v>2025.01</v>
      </c>
      <c r="L15" s="53" t="s">
        <v>18</v>
      </c>
    </row>
    <row r="16" ht="22.5" spans="1:12">
      <c r="A16" s="53" t="s">
        <v>14</v>
      </c>
      <c r="B16" s="51" t="s">
        <v>15</v>
      </c>
      <c r="C16" s="51">
        <v>2025</v>
      </c>
      <c r="D16" s="13" t="s">
        <v>16</v>
      </c>
      <c r="E16" s="13" t="s">
        <v>36</v>
      </c>
      <c r="F16" s="52" t="str">
        <f>VLOOKUP(E16,学生教材信息!$E$3:$P$80,3,FALSE)</f>
        <v>高等数学</v>
      </c>
      <c r="G16" s="52" t="str">
        <f>VLOOKUP(E16,学生教材信息!$E$3:$P$80,4,FALSE)</f>
        <v>张天德</v>
      </c>
      <c r="H16" s="52" t="str">
        <f>VLOOKUP(E16,学生教材信息!$E$3:$P$80,5,FALSE)</f>
        <v>哈尔滨工业大学出版社</v>
      </c>
      <c r="I16" s="52" t="str">
        <f>VLOOKUP(E16,学生教材信息!$E$3:$P$80,6,FALSE)</f>
        <v>第1版</v>
      </c>
      <c r="J16" s="54" t="str">
        <f>VLOOKUP(E16,学生教材信息!$E$3:$P$80,7,FALSE)</f>
        <v>9787560388373</v>
      </c>
      <c r="K16" s="52">
        <f>VLOOKUP(E16,学生教材信息!$E$3:$P$80,9,FALSE)</f>
        <v>2023.07</v>
      </c>
      <c r="L16" s="53" t="s">
        <v>18</v>
      </c>
    </row>
    <row r="17" ht="22.5" spans="1:12">
      <c r="A17" s="53" t="s">
        <v>14</v>
      </c>
      <c r="B17" s="51" t="s">
        <v>15</v>
      </c>
      <c r="C17" s="51">
        <v>2025</v>
      </c>
      <c r="D17" s="13" t="s">
        <v>16</v>
      </c>
      <c r="E17" s="13" t="s">
        <v>37</v>
      </c>
      <c r="F17" s="52" t="str">
        <f>VLOOKUP(E17,学生教材信息!$E$3:$P$80,3,FALSE)</f>
        <v>物理学</v>
      </c>
      <c r="G17" s="52" t="str">
        <f>VLOOKUP(E17,学生教材信息!$E$3:$P$80,4,FALSE)</f>
        <v>徐建中</v>
      </c>
      <c r="H17" s="52" t="str">
        <f>VLOOKUP(E17,学生教材信息!$E$3:$P$80,5,FALSE)</f>
        <v>化学工业出版社</v>
      </c>
      <c r="I17" s="52" t="str">
        <f>VLOOKUP(E17,学生教材信息!$E$3:$P$80,6,FALSE)</f>
        <v>第4版</v>
      </c>
      <c r="J17" s="54" t="str">
        <f>VLOOKUP(E17,学生教材信息!$E$3:$P$80,7,FALSE)</f>
        <v>9787122407139</v>
      </c>
      <c r="K17" s="52">
        <f>VLOOKUP(E17,学生教材信息!$E$3:$P$80,9,FALSE)</f>
        <v>2023.1</v>
      </c>
      <c r="L17" s="53" t="s">
        <v>18</v>
      </c>
    </row>
    <row r="18" ht="22.5" spans="1:12">
      <c r="A18" s="53" t="s">
        <v>14</v>
      </c>
      <c r="B18" s="51" t="s">
        <v>15</v>
      </c>
      <c r="C18" s="51">
        <v>2025</v>
      </c>
      <c r="D18" s="13" t="s">
        <v>16</v>
      </c>
      <c r="E18" s="13" t="s">
        <v>38</v>
      </c>
      <c r="F18" s="52" t="str">
        <f>VLOOKUP(E18,学生教材信息!$E$3:$P$80,3,FALSE)</f>
        <v>无机及分析化学</v>
      </c>
      <c r="G18" s="52" t="str">
        <f>VLOOKUP(E18,学生教材信息!$E$3:$P$80,4,FALSE)</f>
        <v>贾之慎</v>
      </c>
      <c r="H18" s="52" t="str">
        <f>VLOOKUP(E18,学生教材信息!$E$3:$P$80,5,FALSE)</f>
        <v>中国农业大学出版社</v>
      </c>
      <c r="I18" s="52" t="str">
        <f>VLOOKUP(E18,学生教材信息!$E$3:$P$80,6,FALSE)</f>
        <v>第2版</v>
      </c>
      <c r="J18" s="54" t="str">
        <f>VLOOKUP(E18,学生教材信息!$E$3:$P$80,7,FALSE)</f>
        <v>9787565509988</v>
      </c>
      <c r="K18" s="52">
        <f>VLOOKUP(E18,学生教材信息!$E$3:$P$80,9,FALSE)</f>
        <v>2021.08</v>
      </c>
      <c r="L18" s="53" t="s">
        <v>18</v>
      </c>
    </row>
  </sheetData>
  <mergeCells count="3">
    <mergeCell ref="A1:L1"/>
    <mergeCell ref="D11:D12"/>
    <mergeCell ref="E11:E12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9"/>
  <sheetViews>
    <sheetView topLeftCell="A4" workbookViewId="0">
      <selection activeCell="M12" sqref="M12"/>
    </sheetView>
  </sheetViews>
  <sheetFormatPr defaultColWidth="9" defaultRowHeight="13.5"/>
  <cols>
    <col min="1" max="1" width="3.125" style="4" customWidth="1"/>
    <col min="2" max="2" width="6.775" style="5" customWidth="1"/>
    <col min="3" max="3" width="5.73333333333333" style="5" customWidth="1"/>
    <col min="4" max="4" width="13.8583333333333" style="5" customWidth="1"/>
    <col min="5" max="5" width="12.925" style="5" customWidth="1"/>
    <col min="6" max="6" width="10.7583333333333" style="5" customWidth="1"/>
    <col min="7" max="7" width="17.25" style="6" customWidth="1"/>
    <col min="8" max="8" width="10.75" style="5" customWidth="1"/>
    <col min="9" max="9" width="11.8416666666667" style="5" customWidth="1"/>
    <col min="10" max="10" width="10.75" style="5" customWidth="1"/>
    <col min="11" max="11" width="15.25" style="5" customWidth="1"/>
    <col min="12" max="12" width="9.78333333333333" style="5" customWidth="1"/>
    <col min="13" max="13" width="13.625" style="5" customWidth="1"/>
    <col min="14" max="14" width="7.39166666666667" style="5" customWidth="1"/>
    <col min="15" max="15" width="6.5" style="5" customWidth="1"/>
    <col min="16" max="16" width="6.74166666666667" style="6" customWidth="1"/>
    <col min="17" max="17" width="8.25" style="5" customWidth="1"/>
    <col min="18" max="19" width="9" style="7"/>
    <col min="20" max="16382" width="9" style="1"/>
  </cols>
  <sheetData>
    <row r="1" s="1" customFormat="1" ht="60" customHeight="1" spans="1:16384">
      <c r="A1" s="8" t="s">
        <v>39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36"/>
      <c r="S1" s="37"/>
      <c r="XFC1"/>
      <c r="XFD1"/>
    </row>
    <row r="2" s="1" customFormat="1" ht="35" customHeight="1" spans="1:16384">
      <c r="A2" s="10" t="s">
        <v>40</v>
      </c>
      <c r="B2" s="11" t="s">
        <v>3</v>
      </c>
      <c r="C2" s="11" t="s">
        <v>41</v>
      </c>
      <c r="D2" s="11" t="s">
        <v>5</v>
      </c>
      <c r="E2" s="11" t="s">
        <v>6</v>
      </c>
      <c r="F2" s="11" t="s">
        <v>42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43</v>
      </c>
      <c r="L2" s="11" t="s">
        <v>44</v>
      </c>
      <c r="M2" s="11" t="s">
        <v>12</v>
      </c>
      <c r="N2" s="11" t="s">
        <v>13</v>
      </c>
      <c r="O2" s="11" t="s">
        <v>45</v>
      </c>
      <c r="P2" s="28" t="s">
        <v>46</v>
      </c>
      <c r="Q2" s="38" t="s">
        <v>47</v>
      </c>
      <c r="R2" s="39" t="s">
        <v>48</v>
      </c>
      <c r="S2" s="39" t="s">
        <v>49</v>
      </c>
      <c r="XFC2"/>
      <c r="XFD2"/>
    </row>
    <row r="3" s="2" customFormat="1" ht="36" customHeight="1" spans="1:19">
      <c r="A3" s="12">
        <v>1</v>
      </c>
      <c r="B3" s="13" t="s">
        <v>15</v>
      </c>
      <c r="C3" s="14">
        <v>2025</v>
      </c>
      <c r="D3" s="13" t="s">
        <v>16</v>
      </c>
      <c r="E3" s="13" t="s">
        <v>17</v>
      </c>
      <c r="F3" s="13" t="s">
        <v>50</v>
      </c>
      <c r="G3" s="15" t="s">
        <v>17</v>
      </c>
      <c r="H3" s="15" t="s">
        <v>51</v>
      </c>
      <c r="I3" s="15" t="s">
        <v>52</v>
      </c>
      <c r="J3" s="16" t="s">
        <v>53</v>
      </c>
      <c r="K3" s="55" t="s">
        <v>54</v>
      </c>
      <c r="L3" s="16" t="s">
        <v>55</v>
      </c>
      <c r="M3" s="29">
        <v>2023.05</v>
      </c>
      <c r="N3" s="14" t="s">
        <v>18</v>
      </c>
      <c r="O3" s="16" t="s">
        <v>56</v>
      </c>
      <c r="P3" s="30">
        <v>10</v>
      </c>
      <c r="Q3" s="40">
        <v>240</v>
      </c>
      <c r="R3" s="41" t="s">
        <v>57</v>
      </c>
      <c r="S3" s="42"/>
    </row>
    <row r="4" s="2" customFormat="1" ht="36" customHeight="1" spans="1:19">
      <c r="A4" s="12">
        <v>2</v>
      </c>
      <c r="B4" s="13" t="s">
        <v>15</v>
      </c>
      <c r="C4" s="14">
        <v>2025</v>
      </c>
      <c r="D4" s="13" t="s">
        <v>16</v>
      </c>
      <c r="E4" s="13" t="s">
        <v>19</v>
      </c>
      <c r="F4" s="13" t="s">
        <v>50</v>
      </c>
      <c r="G4" s="15" t="s">
        <v>58</v>
      </c>
      <c r="H4" s="15" t="s">
        <v>51</v>
      </c>
      <c r="I4" s="15" t="s">
        <v>59</v>
      </c>
      <c r="J4" s="16" t="s">
        <v>60</v>
      </c>
      <c r="K4" s="55" t="s">
        <v>61</v>
      </c>
      <c r="L4" s="16" t="s">
        <v>62</v>
      </c>
      <c r="M4" s="29">
        <v>2025.06</v>
      </c>
      <c r="N4" s="14" t="s">
        <v>18</v>
      </c>
      <c r="O4" s="16" t="s">
        <v>63</v>
      </c>
      <c r="P4" s="30">
        <v>10</v>
      </c>
      <c r="Q4" s="40">
        <v>240</v>
      </c>
      <c r="R4" s="41" t="s">
        <v>57</v>
      </c>
      <c r="S4" s="42"/>
    </row>
    <row r="5" s="2" customFormat="1" ht="36" customHeight="1" spans="1:19">
      <c r="A5" s="12">
        <v>3</v>
      </c>
      <c r="B5" s="13" t="s">
        <v>15</v>
      </c>
      <c r="C5" s="14">
        <v>2025</v>
      </c>
      <c r="D5" s="13" t="s">
        <v>16</v>
      </c>
      <c r="E5" s="13" t="s">
        <v>20</v>
      </c>
      <c r="F5" s="13" t="s">
        <v>50</v>
      </c>
      <c r="G5" s="13" t="s">
        <v>20</v>
      </c>
      <c r="H5" s="15" t="s">
        <v>51</v>
      </c>
      <c r="I5" s="15" t="s">
        <v>52</v>
      </c>
      <c r="J5" s="13" t="s">
        <v>64</v>
      </c>
      <c r="K5" s="56" t="s">
        <v>65</v>
      </c>
      <c r="L5" s="16" t="s">
        <v>62</v>
      </c>
      <c r="M5" s="29">
        <v>2025.02</v>
      </c>
      <c r="N5" s="14" t="s">
        <v>18</v>
      </c>
      <c r="O5" s="14">
        <v>39</v>
      </c>
      <c r="P5" s="30">
        <v>10</v>
      </c>
      <c r="Q5" s="40">
        <v>240</v>
      </c>
      <c r="R5" s="41" t="s">
        <v>57</v>
      </c>
      <c r="S5" s="42"/>
    </row>
    <row r="6" s="2" customFormat="1" ht="36" customHeight="1" spans="1:19">
      <c r="A6" s="12">
        <v>4</v>
      </c>
      <c r="B6" s="13" t="s">
        <v>15</v>
      </c>
      <c r="C6" s="14">
        <v>2025</v>
      </c>
      <c r="D6" s="13" t="s">
        <v>16</v>
      </c>
      <c r="E6" s="13" t="s">
        <v>21</v>
      </c>
      <c r="F6" s="13" t="s">
        <v>50</v>
      </c>
      <c r="G6" s="15" t="s">
        <v>66</v>
      </c>
      <c r="H6" s="15" t="s">
        <v>67</v>
      </c>
      <c r="I6" s="15" t="s">
        <v>68</v>
      </c>
      <c r="J6" s="16" t="s">
        <v>69</v>
      </c>
      <c r="K6" s="55" t="s">
        <v>70</v>
      </c>
      <c r="L6" s="16" t="s">
        <v>71</v>
      </c>
      <c r="M6" s="29">
        <v>2023.06</v>
      </c>
      <c r="N6" s="14" t="s">
        <v>18</v>
      </c>
      <c r="O6" s="16" t="s">
        <v>72</v>
      </c>
      <c r="P6" s="30">
        <v>10</v>
      </c>
      <c r="Q6" s="40">
        <v>240</v>
      </c>
      <c r="R6" s="41" t="s">
        <v>57</v>
      </c>
      <c r="S6" s="42"/>
    </row>
    <row r="7" s="2" customFormat="1" ht="36" customHeight="1" spans="1:19">
      <c r="A7" s="12">
        <v>5</v>
      </c>
      <c r="B7" s="13" t="s">
        <v>15</v>
      </c>
      <c r="C7" s="14">
        <v>2025</v>
      </c>
      <c r="D7" s="13" t="s">
        <v>16</v>
      </c>
      <c r="E7" s="13" t="s">
        <v>22</v>
      </c>
      <c r="F7" s="13" t="s">
        <v>50</v>
      </c>
      <c r="G7" s="15" t="s">
        <v>73</v>
      </c>
      <c r="H7" s="15" t="s">
        <v>74</v>
      </c>
      <c r="I7" s="15" t="s">
        <v>52</v>
      </c>
      <c r="J7" s="16" t="s">
        <v>75</v>
      </c>
      <c r="K7" s="55" t="s">
        <v>76</v>
      </c>
      <c r="L7" s="16" t="s">
        <v>55</v>
      </c>
      <c r="M7" s="29">
        <v>2024.08</v>
      </c>
      <c r="N7" s="14" t="s">
        <v>18</v>
      </c>
      <c r="O7" s="16" t="s">
        <v>77</v>
      </c>
      <c r="P7" s="30">
        <v>10</v>
      </c>
      <c r="Q7" s="40">
        <v>240</v>
      </c>
      <c r="R7" s="41" t="s">
        <v>57</v>
      </c>
      <c r="S7" s="42"/>
    </row>
    <row r="8" s="2" customFormat="1" ht="36" customHeight="1" spans="1:19">
      <c r="A8" s="12">
        <v>7</v>
      </c>
      <c r="B8" s="13" t="s">
        <v>15</v>
      </c>
      <c r="C8" s="14">
        <v>2025</v>
      </c>
      <c r="D8" s="13" t="s">
        <v>16</v>
      </c>
      <c r="E8" s="13" t="s">
        <v>23</v>
      </c>
      <c r="F8" s="13" t="s">
        <v>50</v>
      </c>
      <c r="G8" s="14" t="s">
        <v>78</v>
      </c>
      <c r="H8" s="14" t="s">
        <v>79</v>
      </c>
      <c r="I8" s="14" t="s">
        <v>80</v>
      </c>
      <c r="J8" s="14" t="s">
        <v>81</v>
      </c>
      <c r="K8" s="57" t="s">
        <v>82</v>
      </c>
      <c r="L8" s="14" t="s">
        <v>83</v>
      </c>
      <c r="M8" s="31">
        <v>2023.07</v>
      </c>
      <c r="N8" s="14" t="s">
        <v>18</v>
      </c>
      <c r="O8" s="14">
        <v>42</v>
      </c>
      <c r="P8" s="30">
        <v>10</v>
      </c>
      <c r="Q8" s="40">
        <v>240</v>
      </c>
      <c r="R8" s="41" t="s">
        <v>57</v>
      </c>
      <c r="S8" s="42"/>
    </row>
    <row r="9" s="2" customFormat="1" ht="36" customHeight="1" spans="1:19">
      <c r="A9" s="12">
        <v>8</v>
      </c>
      <c r="B9" s="13" t="s">
        <v>15</v>
      </c>
      <c r="C9" s="14">
        <v>2025</v>
      </c>
      <c r="D9" s="13" t="s">
        <v>16</v>
      </c>
      <c r="E9" s="13" t="s">
        <v>24</v>
      </c>
      <c r="F9" s="13" t="s">
        <v>50</v>
      </c>
      <c r="G9" s="15" t="s">
        <v>84</v>
      </c>
      <c r="H9" s="16" t="s">
        <v>85</v>
      </c>
      <c r="I9" s="16" t="s">
        <v>86</v>
      </c>
      <c r="J9" s="13" t="s">
        <v>87</v>
      </c>
      <c r="K9" s="16" t="s">
        <v>88</v>
      </c>
      <c r="L9" s="13" t="s">
        <v>83</v>
      </c>
      <c r="M9" s="29">
        <v>2023.06</v>
      </c>
      <c r="N9" s="14" t="s">
        <v>18</v>
      </c>
      <c r="O9" s="16">
        <v>45</v>
      </c>
      <c r="P9" s="30">
        <v>10</v>
      </c>
      <c r="Q9" s="40">
        <v>240</v>
      </c>
      <c r="R9" s="41" t="s">
        <v>57</v>
      </c>
      <c r="S9" s="42"/>
    </row>
    <row r="10" s="2" customFormat="1" ht="36" customHeight="1" spans="1:19">
      <c r="A10" s="12">
        <v>9</v>
      </c>
      <c r="B10" s="13" t="s">
        <v>15</v>
      </c>
      <c r="C10" s="14">
        <v>2025</v>
      </c>
      <c r="D10" s="13" t="s">
        <v>16</v>
      </c>
      <c r="E10" s="13" t="s">
        <v>25</v>
      </c>
      <c r="F10" s="13" t="s">
        <v>50</v>
      </c>
      <c r="G10" s="15" t="s">
        <v>89</v>
      </c>
      <c r="H10" s="15" t="s">
        <v>90</v>
      </c>
      <c r="I10" s="15" t="s">
        <v>91</v>
      </c>
      <c r="J10" s="15" t="s">
        <v>30</v>
      </c>
      <c r="K10" s="58" t="s">
        <v>92</v>
      </c>
      <c r="L10" s="15" t="s">
        <v>83</v>
      </c>
      <c r="M10" s="32">
        <v>2025.06</v>
      </c>
      <c r="N10" s="14" t="s">
        <v>18</v>
      </c>
      <c r="O10" s="15">
        <v>65</v>
      </c>
      <c r="P10" s="30">
        <v>10</v>
      </c>
      <c r="Q10" s="40">
        <v>240</v>
      </c>
      <c r="R10" s="41" t="s">
        <v>93</v>
      </c>
      <c r="S10" s="42"/>
    </row>
    <row r="11" s="2" customFormat="1" ht="36" customHeight="1" spans="1:19">
      <c r="A11" s="17">
        <v>10</v>
      </c>
      <c r="B11" s="18" t="s">
        <v>15</v>
      </c>
      <c r="C11" s="19">
        <v>2025</v>
      </c>
      <c r="D11" s="18" t="s">
        <v>16</v>
      </c>
      <c r="E11" s="18" t="s">
        <v>26</v>
      </c>
      <c r="F11" s="18" t="s">
        <v>50</v>
      </c>
      <c r="G11" s="13" t="s">
        <v>94</v>
      </c>
      <c r="H11" s="13" t="s">
        <v>95</v>
      </c>
      <c r="I11" s="13" t="s">
        <v>29</v>
      </c>
      <c r="J11" s="13" t="s">
        <v>30</v>
      </c>
      <c r="K11" s="56" t="s">
        <v>96</v>
      </c>
      <c r="L11" s="15" t="s">
        <v>83</v>
      </c>
      <c r="M11" s="33">
        <v>2025.04</v>
      </c>
      <c r="N11" s="14" t="s">
        <v>18</v>
      </c>
      <c r="O11" s="14">
        <v>54.8</v>
      </c>
      <c r="P11" s="30">
        <v>10</v>
      </c>
      <c r="Q11" s="40">
        <v>240</v>
      </c>
      <c r="R11" s="43" t="s">
        <v>97</v>
      </c>
      <c r="S11" s="44"/>
    </row>
    <row r="12" s="2" customFormat="1" ht="36" customHeight="1" spans="1:19">
      <c r="A12" s="20"/>
      <c r="B12" s="21"/>
      <c r="C12" s="22"/>
      <c r="D12" s="21"/>
      <c r="E12" s="21"/>
      <c r="F12" s="21"/>
      <c r="G12" s="13" t="s">
        <v>27</v>
      </c>
      <c r="H12" s="13" t="s">
        <v>28</v>
      </c>
      <c r="I12" s="13" t="s">
        <v>29</v>
      </c>
      <c r="J12" s="13" t="s">
        <v>30</v>
      </c>
      <c r="K12" s="56" t="s">
        <v>31</v>
      </c>
      <c r="L12" s="15" t="s">
        <v>83</v>
      </c>
      <c r="M12" s="33">
        <v>2025.05</v>
      </c>
      <c r="N12" s="13" t="s">
        <v>18</v>
      </c>
      <c r="O12" s="14">
        <v>39.9</v>
      </c>
      <c r="P12" s="30">
        <v>10</v>
      </c>
      <c r="Q12" s="40">
        <v>240</v>
      </c>
      <c r="R12" s="45"/>
      <c r="S12" s="46"/>
    </row>
    <row r="13" s="2" customFormat="1" ht="36" customHeight="1" spans="1:19">
      <c r="A13" s="12">
        <v>12</v>
      </c>
      <c r="B13" s="13" t="s">
        <v>15</v>
      </c>
      <c r="C13" s="14">
        <v>2025</v>
      </c>
      <c r="D13" s="13" t="s">
        <v>16</v>
      </c>
      <c r="E13" s="13" t="s">
        <v>32</v>
      </c>
      <c r="F13" s="13" t="s">
        <v>50</v>
      </c>
      <c r="G13" s="14" t="s">
        <v>98</v>
      </c>
      <c r="H13" s="14" t="s">
        <v>99</v>
      </c>
      <c r="I13" s="14" t="s">
        <v>100</v>
      </c>
      <c r="J13" s="14" t="s">
        <v>30</v>
      </c>
      <c r="K13" s="57" t="s">
        <v>101</v>
      </c>
      <c r="L13" s="13" t="s">
        <v>102</v>
      </c>
      <c r="M13" s="31">
        <v>2024.06</v>
      </c>
      <c r="N13" s="14" t="s">
        <v>18</v>
      </c>
      <c r="O13" s="14">
        <v>48</v>
      </c>
      <c r="P13" s="30">
        <v>10</v>
      </c>
      <c r="Q13" s="40">
        <v>240</v>
      </c>
      <c r="R13" s="41" t="s">
        <v>103</v>
      </c>
      <c r="S13" s="42"/>
    </row>
    <row r="14" s="2" customFormat="1" ht="36" customHeight="1" spans="1:19">
      <c r="A14" s="17">
        <v>13</v>
      </c>
      <c r="B14" s="13" t="s">
        <v>15</v>
      </c>
      <c r="C14" s="14">
        <v>2025</v>
      </c>
      <c r="D14" s="13" t="s">
        <v>16</v>
      </c>
      <c r="E14" s="13" t="s">
        <v>33</v>
      </c>
      <c r="F14" s="13" t="s">
        <v>50</v>
      </c>
      <c r="G14" s="13" t="s">
        <v>33</v>
      </c>
      <c r="H14" s="13" t="s">
        <v>104</v>
      </c>
      <c r="I14" s="13" t="s">
        <v>105</v>
      </c>
      <c r="J14" s="13" t="s">
        <v>64</v>
      </c>
      <c r="K14" s="56" t="s">
        <v>106</v>
      </c>
      <c r="L14" s="13" t="s">
        <v>107</v>
      </c>
      <c r="M14" s="31">
        <v>2025.05</v>
      </c>
      <c r="N14" s="14" t="s">
        <v>18</v>
      </c>
      <c r="O14" s="14">
        <v>49.8</v>
      </c>
      <c r="P14" s="30">
        <v>10</v>
      </c>
      <c r="Q14" s="40">
        <v>240</v>
      </c>
      <c r="R14" s="41" t="s">
        <v>108</v>
      </c>
      <c r="S14" s="42"/>
    </row>
    <row r="15" s="2" customFormat="1" ht="36" customHeight="1" spans="1:19">
      <c r="A15" s="12">
        <v>14</v>
      </c>
      <c r="B15" s="13" t="s">
        <v>15</v>
      </c>
      <c r="C15" s="14">
        <v>2025</v>
      </c>
      <c r="D15" s="13" t="s">
        <v>16</v>
      </c>
      <c r="E15" s="13" t="s">
        <v>35</v>
      </c>
      <c r="F15" s="13" t="s">
        <v>50</v>
      </c>
      <c r="G15" s="14" t="s">
        <v>109</v>
      </c>
      <c r="H15" s="14" t="s">
        <v>110</v>
      </c>
      <c r="I15" s="14" t="s">
        <v>111</v>
      </c>
      <c r="J15" s="14" t="s">
        <v>30</v>
      </c>
      <c r="K15" s="57" t="s">
        <v>112</v>
      </c>
      <c r="L15" s="14" t="s">
        <v>102</v>
      </c>
      <c r="M15" s="31">
        <v>2025.01</v>
      </c>
      <c r="N15" s="14" t="s">
        <v>18</v>
      </c>
      <c r="O15" s="14">
        <v>59.9</v>
      </c>
      <c r="P15" s="30">
        <v>10</v>
      </c>
      <c r="Q15" s="40">
        <v>240</v>
      </c>
      <c r="R15" s="41" t="s">
        <v>103</v>
      </c>
      <c r="S15" s="42"/>
    </row>
    <row r="16" s="2" customFormat="1" ht="36" customHeight="1" spans="1:19">
      <c r="A16" s="12">
        <v>15</v>
      </c>
      <c r="B16" s="13" t="s">
        <v>15</v>
      </c>
      <c r="C16" s="14">
        <v>2025</v>
      </c>
      <c r="D16" s="13" t="s">
        <v>16</v>
      </c>
      <c r="E16" s="13" t="s">
        <v>36</v>
      </c>
      <c r="F16" s="13" t="s">
        <v>50</v>
      </c>
      <c r="G16" s="14" t="s">
        <v>113</v>
      </c>
      <c r="H16" s="13" t="s">
        <v>114</v>
      </c>
      <c r="I16" s="14" t="s">
        <v>100</v>
      </c>
      <c r="J16" s="14" t="s">
        <v>30</v>
      </c>
      <c r="K16" s="56" t="s">
        <v>115</v>
      </c>
      <c r="L16" s="13" t="s">
        <v>83</v>
      </c>
      <c r="M16" s="31">
        <v>2023.07</v>
      </c>
      <c r="N16" s="14" t="s">
        <v>18</v>
      </c>
      <c r="O16" s="14">
        <v>48</v>
      </c>
      <c r="P16" s="30">
        <v>10</v>
      </c>
      <c r="Q16" s="40">
        <v>240</v>
      </c>
      <c r="R16" s="41" t="s">
        <v>103</v>
      </c>
      <c r="S16" s="42"/>
    </row>
    <row r="17" s="2" customFormat="1" ht="36" customHeight="1" spans="1:19">
      <c r="A17" s="12">
        <v>16</v>
      </c>
      <c r="B17" s="13" t="s">
        <v>15</v>
      </c>
      <c r="C17" s="14">
        <v>2025</v>
      </c>
      <c r="D17" s="13" t="s">
        <v>16</v>
      </c>
      <c r="E17" s="13" t="s">
        <v>37</v>
      </c>
      <c r="F17" s="13" t="s">
        <v>50</v>
      </c>
      <c r="G17" s="14" t="s">
        <v>116</v>
      </c>
      <c r="H17" s="23" t="s">
        <v>117</v>
      </c>
      <c r="I17" s="23" t="s">
        <v>118</v>
      </c>
      <c r="J17" s="14" t="s">
        <v>119</v>
      </c>
      <c r="K17" s="59" t="s">
        <v>120</v>
      </c>
      <c r="L17" s="13" t="s">
        <v>83</v>
      </c>
      <c r="M17" s="34">
        <v>2023.1</v>
      </c>
      <c r="N17" s="14" t="s">
        <v>18</v>
      </c>
      <c r="O17" s="14">
        <v>49.8</v>
      </c>
      <c r="P17" s="30">
        <v>10</v>
      </c>
      <c r="Q17" s="40">
        <v>240</v>
      </c>
      <c r="R17" s="41" t="s">
        <v>103</v>
      </c>
      <c r="S17" s="42"/>
    </row>
    <row r="18" s="2" customFormat="1" ht="36" customHeight="1" spans="1:19">
      <c r="A18" s="12">
        <v>17</v>
      </c>
      <c r="B18" s="13" t="s">
        <v>15</v>
      </c>
      <c r="C18" s="14">
        <v>2025</v>
      </c>
      <c r="D18" s="13" t="s">
        <v>16</v>
      </c>
      <c r="E18" s="13" t="s">
        <v>38</v>
      </c>
      <c r="F18" s="13" t="s">
        <v>50</v>
      </c>
      <c r="G18" s="24" t="s">
        <v>38</v>
      </c>
      <c r="H18" s="13" t="s">
        <v>121</v>
      </c>
      <c r="I18" s="13" t="s">
        <v>122</v>
      </c>
      <c r="J18" s="13" t="s">
        <v>87</v>
      </c>
      <c r="K18" s="56" t="s">
        <v>123</v>
      </c>
      <c r="L18" s="13" t="s">
        <v>83</v>
      </c>
      <c r="M18" s="31">
        <v>2021.08</v>
      </c>
      <c r="N18" s="14" t="s">
        <v>18</v>
      </c>
      <c r="O18" s="14">
        <v>49</v>
      </c>
      <c r="P18" s="30">
        <v>10</v>
      </c>
      <c r="Q18" s="40">
        <v>240</v>
      </c>
      <c r="R18" s="42" t="s">
        <v>124</v>
      </c>
      <c r="S18" s="42"/>
    </row>
    <row r="19" s="3" customFormat="1" ht="50" customHeight="1" spans="1:20">
      <c r="A19" s="25"/>
      <c r="B19" s="26" t="s">
        <v>125</v>
      </c>
      <c r="C19" s="26"/>
      <c r="D19" s="26"/>
      <c r="E19" s="26"/>
      <c r="F19" s="26"/>
      <c r="G19" s="27"/>
      <c r="H19" s="26"/>
      <c r="I19" s="26"/>
      <c r="J19" s="26"/>
      <c r="K19" s="26"/>
      <c r="L19" s="26"/>
      <c r="M19" s="26"/>
      <c r="N19" s="26"/>
      <c r="O19" s="35"/>
      <c r="P19" s="27"/>
      <c r="Q19" s="26"/>
      <c r="R19" s="27"/>
      <c r="S19" s="27"/>
      <c r="T19" s="47"/>
    </row>
  </sheetData>
  <mergeCells count="10">
    <mergeCell ref="A1:Q1"/>
    <mergeCell ref="B19:S19"/>
    <mergeCell ref="A11:A12"/>
    <mergeCell ref="B11:B12"/>
    <mergeCell ref="C11:C12"/>
    <mergeCell ref="D11:D12"/>
    <mergeCell ref="E11:E12"/>
    <mergeCell ref="F11:F12"/>
    <mergeCell ref="R11:R12"/>
    <mergeCell ref="S11:S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学生教材信息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一切</cp:lastModifiedBy>
  <dcterms:created xsi:type="dcterms:W3CDTF">2025-07-04T08:20:00Z</dcterms:created>
  <dcterms:modified xsi:type="dcterms:W3CDTF">2025-08-19T08:34:33Z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7EDC116937804F6594E813B71FF9BE39_13</vt:lpwstr>
  </property>
  <property fmtid="{D5CDD505-2E9C-101B-9397-08002B2CF9AE}" pid="3" name="KSOProductBuildVer">
    <vt:lpwstr>2052-11.3.0.9236</vt:lpwstr>
  </property>
</Properties>
</file>